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CIONES Y CONCURSOS\LICITACIONES\LICITACION PTAR EL POCHOTE FINAL\"/>
    </mc:Choice>
  </mc:AlternateContent>
  <bookViews>
    <workbookView xWindow="0" yWindow="0" windowWidth="28800" windowHeight="12210"/>
  </bookViews>
  <sheets>
    <sheet name="COSTOS O&amp;M PTAR EL POCHOTE" sheetId="2" r:id="rId1"/>
  </sheets>
  <definedNames>
    <definedName name="_xlnm.Print_Area" localSheetId="0">#N/A</definedName>
    <definedName name="_xlnm.Print_Titles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34" i="2"/>
  <c r="E35" i="2"/>
  <c r="E40" i="2"/>
  <c r="H45" i="2"/>
  <c r="K29" i="2"/>
  <c r="K34" i="2"/>
  <c r="K35" i="2"/>
  <c r="K40" i="2"/>
  <c r="H46" i="2"/>
  <c r="H50" i="2"/>
  <c r="F28" i="2"/>
  <c r="F27" i="2"/>
  <c r="L24" i="2"/>
  <c r="J38" i="2"/>
  <c r="K38" i="2"/>
  <c r="D38" i="2"/>
  <c r="E38" i="2"/>
  <c r="L28" i="2"/>
  <c r="L25" i="2"/>
  <c r="L26" i="2"/>
  <c r="L27" i="2"/>
  <c r="F24" i="2"/>
  <c r="F26" i="2"/>
  <c r="H47" i="2"/>
  <c r="H52" i="2"/>
  <c r="F25" i="2"/>
</calcChain>
</file>

<file path=xl/sharedStrings.xml><?xml version="1.0" encoding="utf-8"?>
<sst xmlns="http://schemas.openxmlformats.org/spreadsheetml/2006/main" count="62" uniqueCount="49">
  <si>
    <t>TOTAL</t>
  </si>
  <si>
    <t>Concepto</t>
  </si>
  <si>
    <t>Monto Mensual</t>
  </si>
  <si>
    <t>Costo de Personal</t>
  </si>
  <si>
    <t>Energía Eléctrica</t>
  </si>
  <si>
    <t>COSTOS DIRECTOS</t>
  </si>
  <si>
    <t>%  DEL TOTAL</t>
  </si>
  <si>
    <t>% DE INDIRECTOS SOBRE COSTOS DIRECTOS</t>
  </si>
  <si>
    <t>% DE UTILIDADES SOBRE COSTOS DIRECTOS</t>
  </si>
  <si>
    <t>Energia Electrica</t>
  </si>
  <si>
    <t>Productos quimicos</t>
  </si>
  <si>
    <t>Gastos de Mantenimiento Correctivo</t>
  </si>
  <si>
    <t>Gastos de Mantenimiento Preventivo</t>
  </si>
  <si>
    <t>Consumibles para Medios y Recursos Materiales</t>
  </si>
  <si>
    <t>Medios y  Recursos Materiales</t>
  </si>
  <si>
    <t>Transporte de lodos para disposición</t>
  </si>
  <si>
    <t>Qa</t>
  </si>
  <si>
    <t>DESCRIPCIÓN GENERAL DE LOS TRABAJOS:</t>
  </si>
  <si>
    <t>RAZÓN SOCIAL DEL LICITANTE:</t>
  </si>
  <si>
    <t>FIRMA DEL LICITANTE:</t>
  </si>
  <si>
    <t>FECHA DE INICIO:</t>
  </si>
  <si>
    <t>FECHA DE TERMINO:</t>
  </si>
  <si>
    <t>FECHA DE APERTURA:</t>
  </si>
  <si>
    <t>MONTO FIJO T2 EN PESOS POR MES</t>
  </si>
  <si>
    <t>NOMINAL en LPS</t>
  </si>
  <si>
    <t>COSTOS FIJOS MENSUALES PUESTA EN MARCHA Y ESTABILIZACION  FORMATO BL - CFMOM-PTAR EL POCHOTE</t>
  </si>
  <si>
    <t>COSTOS VARIABLES MENSUALES PUESTA EN MARCHA Y ESTABILIZACION  FORMATO BL - CVOM-PTAR EL POCHOTE</t>
  </si>
  <si>
    <t>PE -4</t>
  </si>
  <si>
    <t>COSTOS DE OPERACIÓN FIJOS Y VARIABLES</t>
  </si>
  <si>
    <t xml:space="preserve">PARA Qa = 7 lps </t>
  </si>
  <si>
    <t>T2 MONTO FIJO EN $/M3</t>
  </si>
  <si>
    <t>MONTO TOTAL T2 + T3 a =</t>
  </si>
  <si>
    <t>Analisis de agua y lodos</t>
  </si>
  <si>
    <t>MONTO INDIRECTOS</t>
  </si>
  <si>
    <t>MONTO UTILIDAD</t>
  </si>
  <si>
    <t>NOMINAL EN LPS</t>
  </si>
  <si>
    <r>
      <t>NOMINAL EN m</t>
    </r>
    <r>
      <rPr>
        <vertAlign val="superscript"/>
        <sz val="10"/>
        <rFont val="Nutmeg Headline Book"/>
      </rPr>
      <t>3</t>
    </r>
    <r>
      <rPr>
        <sz val="10"/>
        <rFont val="Nutmeg Headline Book"/>
      </rPr>
      <t>/DIA</t>
    </r>
  </si>
  <si>
    <r>
      <t>NOMINAL EN m</t>
    </r>
    <r>
      <rPr>
        <vertAlign val="superscript"/>
        <sz val="10"/>
        <rFont val="Nutmeg Headline Book"/>
      </rPr>
      <t>3</t>
    </r>
    <r>
      <rPr>
        <sz val="10"/>
        <rFont val="Nutmeg Headline Book"/>
      </rPr>
      <t>/MES</t>
    </r>
  </si>
  <si>
    <r>
      <t>T3a    TARIFA VARIABLE EN PESOS $/m</t>
    </r>
    <r>
      <rPr>
        <vertAlign val="superscript"/>
        <sz val="10"/>
        <rFont val="Nutmeg Headline Book"/>
      </rPr>
      <t>3</t>
    </r>
  </si>
  <si>
    <r>
      <t>VOLÚMEN MENSUAL A Qa NOMINAL (m</t>
    </r>
    <r>
      <rPr>
        <vertAlign val="superscript"/>
        <sz val="10"/>
        <rFont val="Nutmeg Headline Book"/>
      </rPr>
      <t>3</t>
    </r>
    <r>
      <rPr>
        <sz val="10"/>
        <rFont val="Nutmeg Headline Book"/>
      </rPr>
      <t>)</t>
    </r>
  </si>
  <si>
    <r>
      <t>COSTO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AGUA TRATADA = </t>
    </r>
  </si>
  <si>
    <r>
      <t>T3a     (TARIFA VARIABLE $/m</t>
    </r>
    <r>
      <rPr>
        <vertAlign val="superscript"/>
        <sz val="10"/>
        <rFont val="Nutmeg Headline Book"/>
      </rPr>
      <t>3</t>
    </r>
    <r>
      <rPr>
        <sz val="10"/>
        <rFont val="Nutmeg Headline Book"/>
      </rPr>
      <t>)</t>
    </r>
  </si>
  <si>
    <t>AGUA Y SANEAMIENTO DEL MUNICIPIO DE TEPATITLÁN</t>
  </si>
  <si>
    <t>BASES DE LICITACIÓN</t>
  </si>
  <si>
    <t>LP-ASTEPA-OP-01/2024</t>
  </si>
  <si>
    <t>ANEXO 9 BL-CFMOM/CVOM POCHOTE</t>
  </si>
  <si>
    <t>REHABILITACIÓN Y AMPLIACIÓN DISEÑO, PROYECTO, CONSTRUCCIÓN, PUESTA EN MARCHA, ESTABILIZACIÓN Y ENTREGA DE LA PLANTA DE TRATAMIENTO EL POCHOTE EN TEPATITLÁN, JALISCO, CON UN CAUDAL NOMINAL PROMEDIO DE 7.0 L.P.S., BAJO LA MODALIDAD DE UN CONTRATO A PRECIO ALZADO.</t>
  </si>
  <si>
    <t>LICITACIÓN NO:</t>
  </si>
  <si>
    <t>LICITACIÓN PÚBLICA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</si>
</sst>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164" formatCode="_(&quot;$&quot;* #,##0.00_);_(&quot;$&quot;* \(#,##0.00\);_(&quot;$&quot;* &quot;-&quot;??_);_(@_)"/>
    <numFmt numFmtId="165" formatCode="&quot;$&quot;#,##0.00;[Red]&quot;$&quot;#,##0.00"/>
    <numFmt numFmtId="166" formatCode="&quot;$&quot;#,##0.00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Nutmeg Headline Book"/>
    </font>
    <font>
      <b/>
      <sz val="12"/>
      <name val="Nutmeg Headline Book"/>
    </font>
    <font>
      <b/>
      <sz val="11"/>
      <name val="Nutmeg Headline Book"/>
    </font>
    <font>
      <b/>
      <sz val="10"/>
      <name val="Nutmeg Headline Book"/>
    </font>
    <font>
      <sz val="10"/>
      <color indexed="10"/>
      <name val="Nutmeg Headline Book"/>
    </font>
    <font>
      <b/>
      <sz val="10"/>
      <name val="Arial"/>
      <family val="2"/>
    </font>
    <font>
      <vertAlign val="superscript"/>
      <sz val="10"/>
      <name val="Nutmeg Headline Book"/>
    </font>
    <font>
      <b/>
      <vertAlign val="superscript"/>
      <sz val="10"/>
      <name val="Arial"/>
      <family val="2"/>
    </font>
    <font>
      <b/>
      <sz val="14"/>
      <name val="Nutmeg Headline Book"/>
    </font>
    <font>
      <sz val="14"/>
      <name val="Arial"/>
      <family val="2"/>
    </font>
    <font>
      <sz val="14"/>
      <name val="Nutmeg Headline Book"/>
    </font>
    <font>
      <sz val="11"/>
      <name val="Nutmeg Headline Book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7" fontId="3" fillId="0" borderId="7" xfId="1" applyNumberFormat="1" applyFont="1" applyBorder="1" applyAlignment="1" applyProtection="1">
      <alignment horizontal="center" vertical="center" wrapText="1"/>
      <protection locked="0"/>
    </xf>
    <xf numFmtId="7" fontId="3" fillId="0" borderId="8" xfId="1" applyNumberFormat="1" applyFont="1" applyBorder="1" applyAlignment="1" applyProtection="1">
      <alignment horizontal="center" vertical="center" wrapText="1"/>
      <protection locked="0"/>
    </xf>
    <xf numFmtId="10" fontId="6" fillId="0" borderId="8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vertical="center"/>
    </xf>
    <xf numFmtId="7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5" xfId="2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0" fontId="3" fillId="0" borderId="37" xfId="2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8" xfId="2" applyFont="1" applyBorder="1" applyAlignment="1">
      <alignment vertical="center"/>
    </xf>
    <xf numFmtId="0" fontId="3" fillId="0" borderId="39" xfId="2" applyFont="1" applyBorder="1" applyAlignment="1">
      <alignment vertical="center"/>
    </xf>
    <xf numFmtId="0" fontId="6" fillId="0" borderId="39" xfId="2" applyFont="1" applyBorder="1" applyAlignment="1">
      <alignment vertical="center"/>
    </xf>
    <xf numFmtId="0" fontId="3" fillId="0" borderId="40" xfId="2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0" fontId="3" fillId="0" borderId="7" xfId="1" applyNumberFormat="1" applyFont="1" applyBorder="1" applyAlignment="1" applyProtection="1">
      <alignment vertical="center"/>
      <protection locked="0"/>
    </xf>
    <xf numFmtId="165" fontId="7" fillId="0" borderId="0" xfId="0" applyNumberFormat="1" applyFont="1" applyAlignment="1">
      <alignment vertical="center"/>
    </xf>
    <xf numFmtId="10" fontId="3" fillId="0" borderId="27" xfId="3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10" fontId="3" fillId="0" borderId="27" xfId="0" applyNumberFormat="1" applyFont="1" applyBorder="1" applyAlignment="1">
      <alignment vertical="center"/>
    </xf>
    <xf numFmtId="165" fontId="3" fillId="0" borderId="44" xfId="0" applyNumberFormat="1" applyFont="1" applyBorder="1" applyAlignment="1">
      <alignment vertical="center"/>
    </xf>
    <xf numFmtId="165" fontId="3" fillId="0" borderId="45" xfId="0" applyNumberFormat="1" applyFont="1" applyBorder="1" applyAlignment="1">
      <alignment vertical="center"/>
    </xf>
    <xf numFmtId="165" fontId="3" fillId="0" borderId="46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165" fontId="3" fillId="0" borderId="47" xfId="0" applyNumberFormat="1" applyFont="1" applyBorder="1" applyAlignment="1">
      <alignment vertical="center"/>
    </xf>
    <xf numFmtId="165" fontId="3" fillId="0" borderId="48" xfId="0" applyNumberFormat="1" applyFont="1" applyBorder="1" applyAlignment="1">
      <alignment vertical="center"/>
    </xf>
    <xf numFmtId="165" fontId="3" fillId="0" borderId="49" xfId="0" applyNumberFormat="1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51" xfId="0" applyNumberFormat="1" applyFont="1" applyBorder="1" applyAlignment="1">
      <alignment vertical="center"/>
    </xf>
    <xf numFmtId="166" fontId="0" fillId="0" borderId="52" xfId="0" applyNumberFormat="1" applyBorder="1" applyAlignment="1">
      <alignment vertical="center"/>
    </xf>
    <xf numFmtId="4" fontId="0" fillId="0" borderId="52" xfId="0" applyNumberForma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0" fillId="0" borderId="21" xfId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64" fontId="8" fillId="0" borderId="21" xfId="1" applyFont="1" applyBorder="1" applyAlignment="1">
      <alignment vertical="center"/>
    </xf>
    <xf numFmtId="0" fontId="5" fillId="0" borderId="39" xfId="2" applyFont="1" applyBorder="1" applyAlignment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53" xfId="2" applyFont="1" applyBorder="1" applyAlignment="1" applyProtection="1">
      <alignment vertical="center"/>
      <protection hidden="1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2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742950</xdr:colOff>
      <xdr:row>0</xdr:row>
      <xdr:rowOff>28575</xdr:rowOff>
    </xdr:from>
    <xdr:to>
      <xdr:col>11</xdr:col>
      <xdr:colOff>1000125</xdr:colOff>
      <xdr:row>4</xdr:row>
      <xdr:rowOff>95250</xdr:rowOff>
    </xdr:to>
    <xdr:pic>
      <xdr:nvPicPr>
        <xdr:cNvPr id="1031" name="Imagen 1" descr="Logo">
          <a:extLst>
            <a:ext uri="{FF2B5EF4-FFF2-40B4-BE49-F238E27FC236}">
              <a16:creationId xmlns:a16="http://schemas.microsoft.com/office/drawing/2014/main" id="{E4267D86-9526-A077-1337-4756A6CD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8575"/>
          <a:ext cx="2914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topLeftCell="A37" zoomScaleNormal="100" workbookViewId="0">
      <selection activeCell="A4" sqref="A4:L4"/>
    </sheetView>
  </sheetViews>
  <sheetFormatPr baseColWidth="10" defaultRowHeight="12.75"/>
  <cols>
    <col min="1" max="1" width="2.5703125" style="20" customWidth="1"/>
    <col min="2" max="2" width="11.42578125" style="20"/>
    <col min="3" max="3" width="22.5703125" style="20" bestFit="1" customWidth="1"/>
    <col min="4" max="4" width="22" style="20" bestFit="1" customWidth="1"/>
    <col min="5" max="5" width="22.5703125" style="20" bestFit="1" customWidth="1"/>
    <col min="6" max="6" width="15.28515625" style="20" bestFit="1" customWidth="1"/>
    <col min="7" max="7" width="11.42578125" style="20"/>
    <col min="8" max="8" width="16.85546875" style="20" customWidth="1"/>
    <col min="9" max="9" width="22.5703125" style="20" bestFit="1" customWidth="1"/>
    <col min="10" max="10" width="23.28515625" style="20" customWidth="1"/>
    <col min="11" max="11" width="16.5703125" style="20" bestFit="1" customWidth="1"/>
    <col min="12" max="12" width="15.28515625" style="20" bestFit="1" customWidth="1"/>
    <col min="13" max="16384" width="11.42578125" style="20"/>
  </cols>
  <sheetData>
    <row r="1" spans="1:16" ht="13.5" thickTop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9"/>
      <c r="N1" s="19"/>
      <c r="O1" s="19"/>
      <c r="P1" s="19"/>
    </row>
    <row r="2" spans="1:16" s="53" customFormat="1" ht="20.25" customHeight="1">
      <c r="A2" s="60" t="s">
        <v>42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52"/>
      <c r="N2" s="52"/>
      <c r="O2" s="52"/>
      <c r="P2" s="52"/>
    </row>
    <row r="3" spans="1:16" s="53" customFormat="1" ht="18">
      <c r="A3" s="57" t="s">
        <v>43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4"/>
      <c r="N3" s="54"/>
      <c r="O3" s="54"/>
      <c r="P3" s="54"/>
    </row>
    <row r="4" spans="1:16" s="53" customFormat="1" ht="18">
      <c r="A4" s="57" t="s">
        <v>48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  <c r="M4" s="54"/>
      <c r="N4" s="54"/>
      <c r="O4" s="54"/>
      <c r="P4" s="54"/>
    </row>
    <row r="5" spans="1:16" s="53" customFormat="1" ht="18">
      <c r="A5" s="57" t="s">
        <v>44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54"/>
      <c r="N5" s="54"/>
      <c r="O5" s="54"/>
      <c r="P5" s="54"/>
    </row>
    <row r="6" spans="1:16" s="53" customFormat="1" ht="18">
      <c r="A6" s="57" t="s">
        <v>45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4"/>
      <c r="N6" s="54"/>
      <c r="O6" s="54"/>
      <c r="P6" s="54"/>
    </row>
    <row r="7" spans="1:16" s="53" customFormat="1" ht="6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  <c r="M7" s="55"/>
      <c r="N7" s="55"/>
      <c r="O7" s="55"/>
      <c r="P7" s="55"/>
    </row>
    <row r="8" spans="1:16" ht="15.75">
      <c r="A8" s="57" t="s">
        <v>28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9"/>
      <c r="M8" s="19"/>
      <c r="N8" s="19"/>
      <c r="O8" s="19"/>
      <c r="P8" s="19"/>
    </row>
    <row r="9" spans="1:16" ht="9.75" customHeight="1" thickBot="1">
      <c r="A9" s="21"/>
      <c r="B9" s="22"/>
      <c r="C9" s="51"/>
      <c r="D9" s="23"/>
      <c r="E9" s="23"/>
      <c r="F9" s="23"/>
      <c r="G9" s="23"/>
      <c r="H9" s="23"/>
      <c r="I9" s="23"/>
      <c r="J9" s="23"/>
      <c r="K9" s="23"/>
      <c r="L9" s="24"/>
      <c r="M9" s="19"/>
      <c r="N9" s="19"/>
      <c r="O9" s="19"/>
      <c r="P9" s="19"/>
    </row>
    <row r="10" spans="1:16" ht="14.45" customHeight="1" thickTop="1">
      <c r="A10" s="98" t="s">
        <v>17</v>
      </c>
      <c r="B10" s="106"/>
      <c r="C10" s="106"/>
      <c r="D10" s="106"/>
      <c r="E10" s="106"/>
      <c r="F10" s="106"/>
      <c r="G10" s="99"/>
      <c r="H10" s="98" t="s">
        <v>47</v>
      </c>
      <c r="I10" s="106"/>
      <c r="J10" s="99"/>
      <c r="K10" s="98" t="s">
        <v>27</v>
      </c>
      <c r="L10" s="99"/>
      <c r="M10" s="19"/>
      <c r="N10" s="19"/>
      <c r="O10" s="19"/>
      <c r="P10" s="19"/>
    </row>
    <row r="11" spans="1:16" ht="14.45" customHeight="1">
      <c r="A11" s="107" t="s">
        <v>46</v>
      </c>
      <c r="B11" s="108"/>
      <c r="C11" s="108"/>
      <c r="D11" s="108"/>
      <c r="E11" s="108"/>
      <c r="F11" s="108"/>
      <c r="G11" s="109"/>
      <c r="H11" s="100"/>
      <c r="I11" s="104"/>
      <c r="J11" s="101"/>
      <c r="K11" s="100"/>
      <c r="L11" s="101"/>
      <c r="M11" s="19"/>
      <c r="N11" s="19"/>
      <c r="O11" s="19"/>
      <c r="P11" s="19"/>
    </row>
    <row r="12" spans="1:16" ht="14.45" customHeight="1">
      <c r="A12" s="107"/>
      <c r="B12" s="108"/>
      <c r="C12" s="108"/>
      <c r="D12" s="108"/>
      <c r="E12" s="108"/>
      <c r="F12" s="108"/>
      <c r="G12" s="109"/>
      <c r="H12" s="107" t="s">
        <v>44</v>
      </c>
      <c r="I12" s="108"/>
      <c r="J12" s="109"/>
      <c r="K12" s="100"/>
      <c r="L12" s="101"/>
      <c r="M12" s="19"/>
      <c r="N12" s="19"/>
      <c r="O12" s="19"/>
      <c r="P12" s="19"/>
    </row>
    <row r="13" spans="1:16" ht="14.45" customHeight="1">
      <c r="A13" s="107"/>
      <c r="B13" s="108"/>
      <c r="C13" s="108"/>
      <c r="D13" s="108"/>
      <c r="E13" s="108"/>
      <c r="F13" s="108"/>
      <c r="G13" s="109"/>
      <c r="H13" s="107"/>
      <c r="I13" s="108"/>
      <c r="J13" s="109"/>
      <c r="K13" s="100"/>
      <c r="L13" s="101"/>
      <c r="M13" s="19"/>
      <c r="N13" s="19"/>
      <c r="O13" s="19"/>
      <c r="P13" s="19"/>
    </row>
    <row r="14" spans="1:16" ht="14.45" customHeight="1" thickBot="1">
      <c r="A14" s="110"/>
      <c r="B14" s="111"/>
      <c r="C14" s="111"/>
      <c r="D14" s="111"/>
      <c r="E14" s="111"/>
      <c r="F14" s="111"/>
      <c r="G14" s="112"/>
      <c r="H14" s="110"/>
      <c r="I14" s="111"/>
      <c r="J14" s="112"/>
      <c r="K14" s="102"/>
      <c r="L14" s="103"/>
      <c r="M14" s="19"/>
      <c r="N14" s="19"/>
      <c r="O14" s="19"/>
      <c r="P14" s="19"/>
    </row>
    <row r="15" spans="1:16" ht="28.5" customHeight="1" thickTop="1" thickBot="1">
      <c r="A15" s="98" t="s">
        <v>18</v>
      </c>
      <c r="B15" s="106"/>
      <c r="C15" s="106"/>
      <c r="D15" s="106"/>
      <c r="E15" s="106"/>
      <c r="F15" s="98" t="s">
        <v>19</v>
      </c>
      <c r="G15" s="106"/>
      <c r="H15" s="106"/>
      <c r="I15" s="99"/>
      <c r="J15" s="56" t="s">
        <v>20</v>
      </c>
      <c r="K15" s="96"/>
      <c r="L15" s="97"/>
      <c r="M15" s="19"/>
      <c r="N15" s="19"/>
      <c r="O15" s="19"/>
      <c r="P15" s="19"/>
    </row>
    <row r="16" spans="1:16" ht="28.5" customHeight="1" thickTop="1" thickBot="1">
      <c r="A16" s="100"/>
      <c r="B16" s="104"/>
      <c r="C16" s="104"/>
      <c r="D16" s="104"/>
      <c r="E16" s="104"/>
      <c r="F16" s="100"/>
      <c r="G16" s="104"/>
      <c r="H16" s="104"/>
      <c r="I16" s="101"/>
      <c r="J16" s="56" t="s">
        <v>21</v>
      </c>
      <c r="K16" s="96"/>
      <c r="L16" s="97"/>
      <c r="M16" s="19"/>
      <c r="N16" s="19"/>
      <c r="O16" s="19"/>
      <c r="P16" s="19"/>
    </row>
    <row r="17" spans="1:16" ht="28.5" customHeight="1" thickTop="1" thickBot="1">
      <c r="A17" s="102"/>
      <c r="B17" s="105"/>
      <c r="C17" s="105"/>
      <c r="D17" s="105"/>
      <c r="E17" s="105"/>
      <c r="F17" s="102"/>
      <c r="G17" s="105"/>
      <c r="H17" s="105"/>
      <c r="I17" s="103"/>
      <c r="J17" s="56" t="s">
        <v>22</v>
      </c>
      <c r="K17" s="96"/>
      <c r="L17" s="97"/>
      <c r="M17" s="19"/>
      <c r="N17" s="19"/>
      <c r="O17" s="19"/>
      <c r="P17" s="19"/>
    </row>
    <row r="18" spans="1:16" ht="14.25" thickTop="1" thickBo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39" customHeight="1" thickTop="1" thickBot="1">
      <c r="A19" s="19"/>
      <c r="B19" s="65" t="s">
        <v>25</v>
      </c>
      <c r="C19" s="66"/>
      <c r="D19" s="66"/>
      <c r="E19" s="66"/>
      <c r="F19" s="67"/>
      <c r="G19" s="19"/>
      <c r="H19" s="65" t="s">
        <v>26</v>
      </c>
      <c r="I19" s="66"/>
      <c r="J19" s="66"/>
      <c r="K19" s="66"/>
      <c r="L19" s="67"/>
      <c r="M19" s="19"/>
      <c r="N19" s="19"/>
      <c r="O19" s="19"/>
      <c r="P19" s="19"/>
    </row>
    <row r="20" spans="1:16" ht="14.25" thickTop="1" thickBo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4.25" thickTop="1" thickBot="1">
      <c r="A21" s="19"/>
      <c r="B21" s="81"/>
      <c r="C21" s="82"/>
      <c r="D21" s="83"/>
      <c r="E21" s="81" t="s">
        <v>5</v>
      </c>
      <c r="F21" s="83"/>
      <c r="G21" s="19"/>
      <c r="H21" s="81" t="s">
        <v>29</v>
      </c>
      <c r="I21" s="82"/>
      <c r="J21" s="83"/>
      <c r="K21" s="81" t="s">
        <v>5</v>
      </c>
      <c r="L21" s="83"/>
      <c r="M21" s="19"/>
      <c r="N21" s="19"/>
      <c r="O21" s="19"/>
      <c r="P21" s="19"/>
    </row>
    <row r="22" spans="1:16">
      <c r="A22" s="19"/>
      <c r="B22" s="75" t="s">
        <v>1</v>
      </c>
      <c r="C22" s="76"/>
      <c r="D22" s="76"/>
      <c r="E22" s="79" t="s">
        <v>2</v>
      </c>
      <c r="F22" s="79" t="s">
        <v>6</v>
      </c>
      <c r="G22" s="19"/>
      <c r="H22" s="75" t="s">
        <v>1</v>
      </c>
      <c r="I22" s="76"/>
      <c r="J22" s="76"/>
      <c r="K22" s="79" t="s">
        <v>2</v>
      </c>
      <c r="L22" s="79" t="s">
        <v>6</v>
      </c>
      <c r="M22" s="19"/>
      <c r="N22" s="19"/>
      <c r="O22" s="19"/>
      <c r="P22" s="19"/>
    </row>
    <row r="23" spans="1:16">
      <c r="A23" s="19"/>
      <c r="B23" s="77"/>
      <c r="C23" s="78"/>
      <c r="D23" s="78"/>
      <c r="E23" s="80"/>
      <c r="F23" s="80"/>
      <c r="G23" s="19"/>
      <c r="H23" s="77"/>
      <c r="I23" s="78"/>
      <c r="J23" s="78"/>
      <c r="K23" s="80"/>
      <c r="L23" s="80"/>
      <c r="M23" s="19"/>
      <c r="N23" s="19"/>
      <c r="O23" s="19"/>
      <c r="P23" s="19"/>
    </row>
    <row r="24" spans="1:16">
      <c r="A24" s="19"/>
      <c r="B24" s="25">
        <v>1</v>
      </c>
      <c r="C24" s="84" t="s">
        <v>3</v>
      </c>
      <c r="D24" s="85"/>
      <c r="E24" s="8"/>
      <c r="F24" s="26" t="e">
        <f>E24/E29</f>
        <v>#DIV/0!</v>
      </c>
      <c r="G24" s="19"/>
      <c r="H24" s="25">
        <v>1</v>
      </c>
      <c r="I24" s="84" t="s">
        <v>9</v>
      </c>
      <c r="J24" s="85"/>
      <c r="K24" s="8"/>
      <c r="L24" s="26" t="e">
        <f>K24/K29</f>
        <v>#DIV/0!</v>
      </c>
      <c r="M24" s="19"/>
      <c r="N24" s="19"/>
      <c r="O24" s="19"/>
      <c r="P24" s="19"/>
    </row>
    <row r="25" spans="1:16">
      <c r="A25" s="19"/>
      <c r="B25" s="25">
        <v>2</v>
      </c>
      <c r="C25" s="86" t="s">
        <v>4</v>
      </c>
      <c r="D25" s="87"/>
      <c r="E25" s="8"/>
      <c r="F25" s="26" t="e">
        <f>E25/E29</f>
        <v>#DIV/0!</v>
      </c>
      <c r="G25" s="19"/>
      <c r="H25" s="25">
        <v>2</v>
      </c>
      <c r="I25" s="86" t="s">
        <v>10</v>
      </c>
      <c r="J25" s="87"/>
      <c r="K25" s="8"/>
      <c r="L25" s="26" t="e">
        <f>K25/K29</f>
        <v>#DIV/0!</v>
      </c>
      <c r="M25" s="19"/>
      <c r="N25" s="19"/>
      <c r="O25" s="19"/>
      <c r="P25" s="19"/>
    </row>
    <row r="26" spans="1:16">
      <c r="A26" s="19"/>
      <c r="B26" s="25">
        <v>3</v>
      </c>
      <c r="C26" s="73" t="s">
        <v>32</v>
      </c>
      <c r="D26" s="74"/>
      <c r="E26" s="8"/>
      <c r="F26" s="26" t="e">
        <f>E26/E29</f>
        <v>#DIV/0!</v>
      </c>
      <c r="G26" s="19"/>
      <c r="H26" s="25">
        <v>3</v>
      </c>
      <c r="I26" s="86" t="s">
        <v>11</v>
      </c>
      <c r="J26" s="87"/>
      <c r="K26" s="8"/>
      <c r="L26" s="26" t="e">
        <f>K26/K29</f>
        <v>#DIV/0!</v>
      </c>
      <c r="M26" s="19"/>
      <c r="N26" s="19"/>
      <c r="O26" s="19"/>
      <c r="P26" s="19"/>
    </row>
    <row r="27" spans="1:16" ht="13.9" customHeight="1">
      <c r="A27" s="19"/>
      <c r="B27" s="25">
        <v>4</v>
      </c>
      <c r="C27" s="86" t="s">
        <v>12</v>
      </c>
      <c r="D27" s="87"/>
      <c r="E27" s="8"/>
      <c r="F27" s="26" t="e">
        <f>E27/E29</f>
        <v>#DIV/0!</v>
      </c>
      <c r="G27" s="19"/>
      <c r="H27" s="25">
        <v>4</v>
      </c>
      <c r="I27" s="86" t="s">
        <v>13</v>
      </c>
      <c r="J27" s="87"/>
      <c r="K27" s="8"/>
      <c r="L27" s="26" t="e">
        <f>K27/K29</f>
        <v>#DIV/0!</v>
      </c>
      <c r="M27" s="19"/>
      <c r="N27" s="19"/>
      <c r="O27" s="19"/>
      <c r="P27" s="19"/>
    </row>
    <row r="28" spans="1:16" ht="15.6" customHeight="1" thickBot="1">
      <c r="A28" s="19"/>
      <c r="B28" s="25">
        <v>5</v>
      </c>
      <c r="C28" s="71" t="s">
        <v>14</v>
      </c>
      <c r="D28" s="72"/>
      <c r="E28" s="15"/>
      <c r="F28" s="26" t="e">
        <f>E28/E29</f>
        <v>#DIV/0!</v>
      </c>
      <c r="G28" s="19"/>
      <c r="H28" s="25">
        <v>5</v>
      </c>
      <c r="I28" s="86" t="s">
        <v>15</v>
      </c>
      <c r="J28" s="87"/>
      <c r="K28" s="8"/>
      <c r="L28" s="11" t="e">
        <f>K28/K29</f>
        <v>#DIV/0!</v>
      </c>
      <c r="M28" s="19"/>
      <c r="N28" s="19"/>
      <c r="O28" s="19"/>
      <c r="P28" s="19"/>
    </row>
    <row r="29" spans="1:16" ht="14.25" thickTop="1" thickBot="1">
      <c r="A29" s="19"/>
      <c r="B29" s="65" t="s">
        <v>0</v>
      </c>
      <c r="C29" s="66"/>
      <c r="D29" s="67"/>
      <c r="E29" s="9">
        <f>SUM(E24:E28)</f>
        <v>0</v>
      </c>
      <c r="F29" s="10">
        <v>1</v>
      </c>
      <c r="G29" s="19"/>
      <c r="H29" s="94" t="s">
        <v>0</v>
      </c>
      <c r="I29" s="93"/>
      <c r="J29" s="93"/>
      <c r="K29" s="9">
        <f>SUM(K24:K28)</f>
        <v>0</v>
      </c>
      <c r="L29" s="10">
        <v>1</v>
      </c>
      <c r="M29" s="19"/>
      <c r="N29" s="19"/>
      <c r="O29" s="19"/>
      <c r="P29" s="19"/>
    </row>
    <row r="30" spans="1:16" ht="14.25" thickTop="1" thickBot="1">
      <c r="A30" s="19"/>
      <c r="B30" s="27"/>
      <c r="C30" s="27"/>
      <c r="D30" s="27"/>
      <c r="E30" s="27"/>
      <c r="F30" s="27"/>
      <c r="G30" s="19"/>
      <c r="H30" s="27"/>
      <c r="I30" s="27"/>
      <c r="J30" s="27"/>
      <c r="K30" s="27"/>
      <c r="L30" s="27"/>
      <c r="M30" s="19"/>
      <c r="N30" s="19"/>
      <c r="O30" s="19"/>
      <c r="P30" s="19"/>
    </row>
    <row r="31" spans="1:16" ht="13.5" thickBot="1">
      <c r="A31" s="19"/>
      <c r="B31" s="68" t="s">
        <v>7</v>
      </c>
      <c r="C31" s="69"/>
      <c r="D31" s="70"/>
      <c r="E31" s="28"/>
      <c r="F31" s="29"/>
      <c r="G31" s="19"/>
      <c r="H31" s="75" t="s">
        <v>7</v>
      </c>
      <c r="I31" s="76"/>
      <c r="J31" s="95"/>
      <c r="K31" s="28"/>
      <c r="L31" s="29"/>
      <c r="M31" s="19"/>
      <c r="N31" s="19"/>
      <c r="O31" s="19"/>
      <c r="P31" s="19"/>
    </row>
    <row r="32" spans="1:16" ht="13.5" thickBot="1">
      <c r="A32" s="19"/>
      <c r="B32" s="68" t="s">
        <v>8</v>
      </c>
      <c r="C32" s="69"/>
      <c r="D32" s="70"/>
      <c r="E32" s="30"/>
      <c r="F32" s="29"/>
      <c r="G32" s="19"/>
      <c r="H32" s="68" t="s">
        <v>8</v>
      </c>
      <c r="I32" s="69"/>
      <c r="J32" s="70"/>
      <c r="K32" s="30"/>
      <c r="L32" s="29"/>
      <c r="M32" s="19"/>
      <c r="N32" s="19"/>
      <c r="O32" s="19"/>
      <c r="P32" s="19"/>
    </row>
    <row r="33" spans="1:16" ht="13.5" thickBot="1">
      <c r="A33" s="19"/>
      <c r="B33" s="29"/>
      <c r="C33" s="29"/>
      <c r="D33" s="29"/>
      <c r="E33" s="29"/>
      <c r="F33" s="2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>
      <c r="A34" s="19"/>
      <c r="B34" s="31"/>
      <c r="C34" s="32" t="s">
        <v>33</v>
      </c>
      <c r="D34" s="32"/>
      <c r="E34" s="33">
        <f>+E29*E31</f>
        <v>0</v>
      </c>
      <c r="F34" s="29"/>
      <c r="G34" s="19"/>
      <c r="H34" s="34"/>
      <c r="I34" s="32" t="s">
        <v>33</v>
      </c>
      <c r="J34" s="32"/>
      <c r="K34" s="33">
        <f>+K29*K31</f>
        <v>0</v>
      </c>
      <c r="L34" s="19"/>
      <c r="M34" s="19"/>
      <c r="N34" s="19"/>
      <c r="O34" s="19"/>
      <c r="P34" s="19"/>
    </row>
    <row r="35" spans="1:16" ht="13.5" thickBot="1">
      <c r="A35" s="19"/>
      <c r="B35" s="35"/>
      <c r="C35" s="36" t="s">
        <v>34</v>
      </c>
      <c r="D35" s="36"/>
      <c r="E35" s="37">
        <f>+(E29+E34)*E32</f>
        <v>0</v>
      </c>
      <c r="F35" s="29"/>
      <c r="G35" s="19"/>
      <c r="H35" s="38"/>
      <c r="I35" s="36" t="s">
        <v>34</v>
      </c>
      <c r="J35" s="36"/>
      <c r="K35" s="37">
        <f>+(K29+K34)*K32</f>
        <v>0</v>
      </c>
      <c r="L35" s="19"/>
      <c r="M35" s="19"/>
      <c r="N35" s="19"/>
      <c r="O35" s="19"/>
      <c r="P35" s="19"/>
    </row>
    <row r="36" spans="1:16" ht="13.5" thickBot="1">
      <c r="A36" s="19"/>
      <c r="B36" s="19"/>
      <c r="C36" s="19"/>
      <c r="D36" s="19"/>
      <c r="E36" s="19"/>
      <c r="F36" s="19"/>
      <c r="G36" s="19"/>
      <c r="H36" s="39"/>
      <c r="I36" s="1"/>
      <c r="J36" s="1"/>
      <c r="K36" s="1"/>
      <c r="L36" s="19"/>
      <c r="M36" s="19"/>
      <c r="N36" s="19"/>
      <c r="O36" s="19"/>
      <c r="P36" s="19"/>
    </row>
    <row r="37" spans="1:16" ht="30" customHeight="1" thickTop="1">
      <c r="A37" s="19"/>
      <c r="B37" s="40"/>
      <c r="C37" s="2" t="s">
        <v>35</v>
      </c>
      <c r="D37" s="2" t="s">
        <v>36</v>
      </c>
      <c r="E37" s="3" t="s">
        <v>37</v>
      </c>
      <c r="F37" s="19"/>
      <c r="G37" s="19"/>
      <c r="H37" s="40"/>
      <c r="I37" s="2" t="s">
        <v>24</v>
      </c>
      <c r="J37" s="2" t="s">
        <v>36</v>
      </c>
      <c r="K37" s="3" t="s">
        <v>37</v>
      </c>
      <c r="L37" s="19"/>
      <c r="M37" s="19"/>
      <c r="N37" s="19"/>
      <c r="O37" s="19"/>
      <c r="P37" s="19"/>
    </row>
    <row r="38" spans="1:16" ht="13.5" thickBot="1">
      <c r="A38" s="19"/>
      <c r="B38" s="4" t="s">
        <v>16</v>
      </c>
      <c r="C38" s="5">
        <v>7</v>
      </c>
      <c r="D38" s="6">
        <f>C38*86.4</f>
        <v>604.80000000000007</v>
      </c>
      <c r="E38" s="7">
        <f>D38*(365/12)</f>
        <v>18396.000000000004</v>
      </c>
      <c r="F38" s="19"/>
      <c r="G38" s="19"/>
      <c r="H38" s="4" t="s">
        <v>16</v>
      </c>
      <c r="I38" s="5">
        <v>7</v>
      </c>
      <c r="J38" s="6">
        <f>I38*86.4</f>
        <v>604.80000000000007</v>
      </c>
      <c r="K38" s="7">
        <f>J38*(365/12)</f>
        <v>18396.000000000004</v>
      </c>
      <c r="L38" s="19"/>
      <c r="M38" s="19"/>
      <c r="N38" s="19"/>
      <c r="O38" s="19"/>
      <c r="P38" s="19"/>
    </row>
    <row r="39" spans="1:16" ht="13.9" customHeight="1" thickTop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4.25" thickTop="1" thickBot="1">
      <c r="A40" s="19"/>
      <c r="B40" s="19"/>
      <c r="C40" s="90" t="s">
        <v>30</v>
      </c>
      <c r="D40" s="91"/>
      <c r="E40" s="41">
        <f>++E29+E34+E35</f>
        <v>0</v>
      </c>
      <c r="F40" s="19"/>
      <c r="G40" s="19"/>
      <c r="H40" s="19"/>
      <c r="I40" s="92" t="s">
        <v>41</v>
      </c>
      <c r="J40" s="93"/>
      <c r="K40" s="41">
        <f>++K29+K34+K35</f>
        <v>0</v>
      </c>
      <c r="L40" s="19"/>
      <c r="M40" s="19"/>
      <c r="N40" s="19"/>
      <c r="O40" s="19"/>
      <c r="P40" s="19"/>
    </row>
    <row r="41" spans="1:16" ht="13.5" thickTop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3.5" thickBo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36" customHeight="1" thickTop="1" thickBot="1">
      <c r="F45" s="88" t="s">
        <v>23</v>
      </c>
      <c r="G45" s="89"/>
      <c r="H45" s="42">
        <f>+E40</f>
        <v>0</v>
      </c>
    </row>
    <row r="46" spans="1:16" ht="26.25" customHeight="1" thickBot="1">
      <c r="F46" s="63" t="s">
        <v>38</v>
      </c>
      <c r="G46" s="64"/>
      <c r="H46" s="43">
        <f>K40</f>
        <v>0</v>
      </c>
    </row>
    <row r="47" spans="1:16" ht="27" customHeight="1" thickBot="1">
      <c r="F47" s="63" t="s">
        <v>39</v>
      </c>
      <c r="G47" s="64"/>
      <c r="H47" s="44">
        <f>K38</f>
        <v>18396.000000000004</v>
      </c>
    </row>
    <row r="49" spans="6:8" ht="13.5" thickBot="1"/>
    <row r="50" spans="6:8" ht="13.5" thickBot="1">
      <c r="F50" s="45" t="s">
        <v>31</v>
      </c>
      <c r="G50" s="46"/>
      <c r="H50" s="47">
        <f>+H45+H46</f>
        <v>0</v>
      </c>
    </row>
    <row r="51" spans="6:8" ht="13.5" thickBot="1"/>
    <row r="52" spans="6:8" ht="15" thickBot="1">
      <c r="F52" s="48" t="s">
        <v>40</v>
      </c>
      <c r="G52" s="49"/>
      <c r="H52" s="50">
        <f>+H50/H47</f>
        <v>0</v>
      </c>
    </row>
  </sheetData>
  <mergeCells count="51">
    <mergeCell ref="K15:L15"/>
    <mergeCell ref="K16:L16"/>
    <mergeCell ref="K17:L17"/>
    <mergeCell ref="K10:L14"/>
    <mergeCell ref="A16:E17"/>
    <mergeCell ref="F15:I15"/>
    <mergeCell ref="A15:E15"/>
    <mergeCell ref="F16:I17"/>
    <mergeCell ref="A10:G10"/>
    <mergeCell ref="A11:G14"/>
    <mergeCell ref="H10:J11"/>
    <mergeCell ref="H12:J14"/>
    <mergeCell ref="C24:D24"/>
    <mergeCell ref="C25:D25"/>
    <mergeCell ref="C27:D27"/>
    <mergeCell ref="I24:J24"/>
    <mergeCell ref="F46:G46"/>
    <mergeCell ref="B31:D31"/>
    <mergeCell ref="F45:G45"/>
    <mergeCell ref="C40:D40"/>
    <mergeCell ref="I40:J40"/>
    <mergeCell ref="I25:J25"/>
    <mergeCell ref="I26:J26"/>
    <mergeCell ref="I27:J27"/>
    <mergeCell ref="I28:J28"/>
    <mergeCell ref="H29:J29"/>
    <mergeCell ref="H31:J31"/>
    <mergeCell ref="H32:J32"/>
    <mergeCell ref="B19:F19"/>
    <mergeCell ref="H21:J21"/>
    <mergeCell ref="K21:L21"/>
    <mergeCell ref="H19:L19"/>
    <mergeCell ref="B21:D21"/>
    <mergeCell ref="E21:F21"/>
    <mergeCell ref="H22:J23"/>
    <mergeCell ref="K22:K23"/>
    <mergeCell ref="L22:L23"/>
    <mergeCell ref="B22:D23"/>
    <mergeCell ref="E22:E23"/>
    <mergeCell ref="F22:F23"/>
    <mergeCell ref="F47:G47"/>
    <mergeCell ref="B29:D29"/>
    <mergeCell ref="B32:D32"/>
    <mergeCell ref="C28:D28"/>
    <mergeCell ref="C26:D26"/>
    <mergeCell ref="A8:L8"/>
    <mergeCell ref="A2:L2"/>
    <mergeCell ref="A3:L3"/>
    <mergeCell ref="A4:L4"/>
    <mergeCell ref="A5:L5"/>
    <mergeCell ref="A6:L6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COSTOS O&amp;M PTAR EL POCHOTE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Pkeime</dc:creator>
  <cp:lastModifiedBy>Usuario de Windows</cp:lastModifiedBy>
  <cp:lastPrinted>2024-05-02T08:00:08Z</cp:lastPrinted>
  <dcterms:created xsi:type="dcterms:W3CDTF">2004-10-28T15:26:35Z</dcterms:created>
  <dcterms:modified xsi:type="dcterms:W3CDTF">2024-05-21T20:48:45Z</dcterms:modified>
</cp:coreProperties>
</file>